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沙河市2023年农村公益事业建设财政奖补项目备案表（预算）" sheetId="2" r:id="rId1"/>
  </sheets>
  <definedNames>
    <definedName name="_xlnm.Print_Titles" localSheetId="0">'沙河市2023年农村公益事业建设财政奖补项目备案表（预算）'!$4:$7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<sst xmlns="http://schemas.openxmlformats.org/spreadsheetml/2006/main" count="361" uniqueCount="126">
  <si>
    <t>附件</t>
  </si>
  <si>
    <t>2023年农村公益事业建设财政奖补项目备案表（预算）</t>
  </si>
  <si>
    <t>序号</t>
  </si>
  <si>
    <t>县（市、区）</t>
  </si>
  <si>
    <t>乡镇</t>
  </si>
  <si>
    <t>村</t>
  </si>
  <si>
    <t>项目名称</t>
  </si>
  <si>
    <t>是否县级重点项目</t>
  </si>
  <si>
    <t>是否属于同步施工项目</t>
  </si>
  <si>
    <t>主要建设内容</t>
  </si>
  <si>
    <t>总投资（万元）</t>
  </si>
  <si>
    <t>受益人数
（人）</t>
  </si>
  <si>
    <t>备注</t>
  </si>
  <si>
    <t>基础类项目</t>
  </si>
  <si>
    <t>提升类项目</t>
  </si>
  <si>
    <t>村内道路</t>
  </si>
  <si>
    <t>街道雨水排放</t>
  </si>
  <si>
    <t>街道照明设施</t>
  </si>
  <si>
    <t>村民饮用水工程</t>
  </si>
  <si>
    <t>村内道路提档升级</t>
  </si>
  <si>
    <t>照明设施提档升级</t>
  </si>
  <si>
    <t>生活污水处理工程</t>
  </si>
  <si>
    <t>村民休闲活动场所</t>
  </si>
  <si>
    <t>其他公益事业项目</t>
  </si>
  <si>
    <t>合计</t>
  </si>
  <si>
    <t>中央奖补资金</t>
  </si>
  <si>
    <t>省级奖补资金</t>
  </si>
  <si>
    <t>地方财政补助</t>
  </si>
  <si>
    <t>村级自筹(含村民筹资筹劳、村集体投入、社会捐赠等)</t>
  </si>
  <si>
    <t>（是或否）</t>
  </si>
  <si>
    <t>（米）</t>
  </si>
  <si>
    <t>（盏）</t>
  </si>
  <si>
    <t>（个）</t>
  </si>
  <si>
    <t>具体建设内容</t>
  </si>
  <si>
    <t>沙河市</t>
  </si>
  <si>
    <t>赞善办</t>
  </si>
  <si>
    <t>明德村</t>
  </si>
  <si>
    <t>街道硬化</t>
  </si>
  <si>
    <t>是</t>
  </si>
  <si>
    <t>否</t>
  </si>
  <si>
    <t>官庄村</t>
  </si>
  <si>
    <t>新城镇</t>
  </si>
  <si>
    <t>新城村</t>
  </si>
  <si>
    <t>街道硬化及便道砖铺设工程</t>
  </si>
  <si>
    <t>褡裢办</t>
  </si>
  <si>
    <t>中汪村</t>
  </si>
  <si>
    <t>道路硬化工程</t>
  </si>
  <si>
    <t>西崔村</t>
  </si>
  <si>
    <t>新章村</t>
  </si>
  <si>
    <t>村内街道硬化</t>
  </si>
  <si>
    <t>十里亭镇</t>
  </si>
  <si>
    <t>高店村</t>
  </si>
  <si>
    <t>街道硬化工程项目</t>
  </si>
  <si>
    <t>东郝庄村</t>
  </si>
  <si>
    <t>东崔村</t>
  </si>
  <si>
    <t>十里亭村</t>
  </si>
  <si>
    <t>人畜饮水工程项目</t>
  </si>
  <si>
    <t>白塔镇</t>
  </si>
  <si>
    <t>章村</t>
  </si>
  <si>
    <t>周庄办</t>
  </si>
  <si>
    <t>冀庄村</t>
  </si>
  <si>
    <t>街道硬化工程建设</t>
  </si>
  <si>
    <t>綦村镇</t>
  </si>
  <si>
    <t>后坡村</t>
  </si>
  <si>
    <t>街道硬化工程</t>
  </si>
  <si>
    <t>桥西办</t>
  </si>
  <si>
    <t>曹二村</t>
  </si>
  <si>
    <t>广场街、吉祥街、团结大街街道硬化工程</t>
  </si>
  <si>
    <t>权村</t>
  </si>
  <si>
    <t>册井镇</t>
  </si>
  <si>
    <t>通元井</t>
  </si>
  <si>
    <t>张峪村</t>
  </si>
  <si>
    <t>刘石岗镇</t>
  </si>
  <si>
    <t>孟石岗村</t>
  </si>
  <si>
    <t>村内道路及巷道硬化建设工程</t>
  </si>
  <si>
    <t>东下河</t>
  </si>
  <si>
    <t>太阳能路灯</t>
  </si>
  <si>
    <t>蛇身村</t>
  </si>
  <si>
    <t>兴固村</t>
  </si>
  <si>
    <t>旭日胡同、西源大街、开发胡同街道硬化工程</t>
  </si>
  <si>
    <t>康川村</t>
  </si>
  <si>
    <t>八十县</t>
  </si>
  <si>
    <t>王窑村</t>
  </si>
  <si>
    <t>西南街</t>
  </si>
  <si>
    <t>后井</t>
  </si>
  <si>
    <t>街道排水工程</t>
  </si>
  <si>
    <t>姚庄村</t>
  </si>
  <si>
    <t>王下曹</t>
  </si>
  <si>
    <t>贾庄村</t>
  </si>
  <si>
    <t>申庄村</t>
  </si>
  <si>
    <t>路灯亮化工程建设</t>
  </si>
  <si>
    <t>蝉房乡</t>
  </si>
  <si>
    <t>中欠村</t>
  </si>
  <si>
    <t xml:space="preserve"> </t>
  </si>
  <si>
    <t>连庄村</t>
  </si>
  <si>
    <t>石盆南街村</t>
  </si>
  <si>
    <t>后欠村</t>
  </si>
  <si>
    <t>道路排水工程</t>
  </si>
  <si>
    <t>柴关乡</t>
  </si>
  <si>
    <t>马峪</t>
  </si>
  <si>
    <t>东沟</t>
  </si>
  <si>
    <t>安装仿古太阳能路灯</t>
  </si>
  <si>
    <t>陈硇</t>
  </si>
  <si>
    <t>寺庄村</t>
  </si>
  <si>
    <t>村内道路扩建硬化和护坡建设工程</t>
  </si>
  <si>
    <t>辛庄村</t>
  </si>
  <si>
    <t>村内道路硬化建设工程</t>
  </si>
  <si>
    <t>高庄</t>
  </si>
  <si>
    <t>安装太阳能路灯</t>
  </si>
  <si>
    <t>南石岗村</t>
  </si>
  <si>
    <t>西柳泉村</t>
  </si>
  <si>
    <t>老庄村</t>
  </si>
  <si>
    <t>杏花庄</t>
  </si>
  <si>
    <t>高窑村</t>
  </si>
  <si>
    <t>林下曹</t>
  </si>
  <si>
    <t>杜硇</t>
  </si>
  <si>
    <t>东南庄</t>
  </si>
  <si>
    <t>峪里村</t>
  </si>
  <si>
    <t>污水管道建设工程</t>
  </si>
  <si>
    <t>綦阳村</t>
  </si>
  <si>
    <t>街道亮化工程</t>
  </si>
  <si>
    <t>南站</t>
  </si>
  <si>
    <t>蔡林村</t>
  </si>
  <si>
    <t>太阳能路灯安装工程</t>
  </si>
  <si>
    <t>河南庄</t>
  </si>
  <si>
    <t>备注：1、每县项目请按总投资额度从大到小排序。每县所有项目财政补助总金额应与中央和省级指标文件对应一致。
      2、主要建设内容部分请直接在对应列填写工程量，如某村建设村内道路600米，则在第H类村内道路栏下直接填600即可（不要带单位）。
      3、如县级重点项目总投资低于50万元，请在备注栏写明列为重点项目的原因。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</si>
</sst>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方正黑体_GBK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2"/>
  <sheetViews>
    <sheetView tabSelected="1" workbookViewId="0">
      <selection activeCell="F15" sqref="F15"/>
    </sheetView>
  </sheetViews>
  <sheetFormatPr defaultColWidth="9" defaultRowHeight="13.5"/>
  <cols>
    <col min="1" max="1" width="7.125" style="11" customWidth="1"/>
    <col min="2" max="2" width="10.5" style="11" customWidth="1"/>
    <col min="3" max="3" width="9.25" style="11" customWidth="1"/>
    <col min="4" max="4" width="12.125" style="11" customWidth="1"/>
    <col min="5" max="5" width="19.25" style="11" customWidth="1"/>
    <col min="6" max="6" width="10.75" style="11" customWidth="1"/>
    <col min="7" max="7" width="11" style="11" customWidth="1"/>
    <col min="8" max="8" width="9.625" style="11" customWidth="1"/>
    <col min="9" max="9" width="8.875" style="11" customWidth="1"/>
    <col min="10" max="10" width="9.25" style="11" customWidth="1"/>
    <col min="11" max="15" width="8.375" style="11" customWidth="1"/>
    <col min="16" max="16" width="7.375" style="11" customWidth="1"/>
    <col min="17" max="17" width="10.125" style="11" customWidth="1"/>
    <col min="18" max="19" width="8.875" style="1" customWidth="1"/>
    <col min="20" max="20" width="8.875" style="11" customWidth="1"/>
    <col min="21" max="21" width="9.75" style="11" customWidth="1"/>
    <col min="22" max="22" width="9.375" style="11" customWidth="1"/>
    <col min="23" max="23" width="6.5" style="11" customWidth="1"/>
    <col min="24" max="16384" width="9" style="11"/>
  </cols>
  <sheetData>
    <row r="1" ht="33.75" customHeight="1" spans="1:1">
      <c r="A1" s="12" t="s">
        <v>0</v>
      </c>
    </row>
    <row r="2" s="1" customFormat="1" ht="32.25" customHeight="1" spans="1:2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="1" customFormat="1" ht="29.25" customHeight="1" spans="21:21">
      <c r="U3" s="27"/>
    </row>
    <row r="4" s="2" customFormat="1" ht="30" customHeight="1" spans="1:23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/>
      <c r="J4" s="14"/>
      <c r="K4" s="14"/>
      <c r="L4" s="14"/>
      <c r="M4" s="14"/>
      <c r="N4" s="14"/>
      <c r="O4" s="14"/>
      <c r="P4" s="14"/>
      <c r="Q4" s="14" t="s">
        <v>10</v>
      </c>
      <c r="R4" s="14"/>
      <c r="S4" s="14"/>
      <c r="T4" s="14"/>
      <c r="U4" s="14"/>
      <c r="V4" s="14" t="s">
        <v>11</v>
      </c>
      <c r="W4" s="14" t="s">
        <v>12</v>
      </c>
    </row>
    <row r="5" s="2" customFormat="1" ht="30" customHeight="1" spans="1:23">
      <c r="A5" s="14"/>
      <c r="B5" s="14"/>
      <c r="C5" s="14"/>
      <c r="D5" s="14"/>
      <c r="E5" s="14"/>
      <c r="F5" s="14"/>
      <c r="G5" s="14"/>
      <c r="H5" s="14" t="s">
        <v>13</v>
      </c>
      <c r="I5" s="14"/>
      <c r="J5" s="14"/>
      <c r="K5" s="14"/>
      <c r="L5" s="14" t="s">
        <v>14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="2" customFormat="1" ht="48.95" customHeight="1" spans="1:23">
      <c r="A6" s="14"/>
      <c r="B6" s="14"/>
      <c r="C6" s="14"/>
      <c r="D6" s="14"/>
      <c r="E6" s="14"/>
      <c r="F6" s="14"/>
      <c r="G6" s="14"/>
      <c r="H6" s="14" t="s">
        <v>15</v>
      </c>
      <c r="I6" s="14" t="s">
        <v>16</v>
      </c>
      <c r="J6" s="14" t="s">
        <v>17</v>
      </c>
      <c r="K6" s="14" t="s">
        <v>18</v>
      </c>
      <c r="L6" s="14" t="s">
        <v>19</v>
      </c>
      <c r="M6" s="14" t="s">
        <v>20</v>
      </c>
      <c r="N6" s="14" t="s">
        <v>21</v>
      </c>
      <c r="O6" s="14" t="s">
        <v>22</v>
      </c>
      <c r="P6" s="14" t="s">
        <v>23</v>
      </c>
      <c r="Q6" s="14" t="s">
        <v>24</v>
      </c>
      <c r="R6" s="14" t="s">
        <v>25</v>
      </c>
      <c r="S6" s="14" t="s">
        <v>26</v>
      </c>
      <c r="T6" s="14" t="s">
        <v>27</v>
      </c>
      <c r="U6" s="14" t="s">
        <v>28</v>
      </c>
      <c r="V6" s="14"/>
      <c r="W6" s="14"/>
    </row>
    <row r="7" s="2" customFormat="1" ht="42" customHeight="1" spans="1:23">
      <c r="A7" s="14"/>
      <c r="B7" s="14"/>
      <c r="C7" s="14"/>
      <c r="D7" s="14"/>
      <c r="E7" s="14"/>
      <c r="F7" s="14" t="s">
        <v>29</v>
      </c>
      <c r="G7" s="14" t="s">
        <v>29</v>
      </c>
      <c r="H7" s="14" t="s">
        <v>30</v>
      </c>
      <c r="I7" s="14" t="s">
        <v>30</v>
      </c>
      <c r="J7" s="14" t="s">
        <v>31</v>
      </c>
      <c r="K7" s="14" t="s">
        <v>32</v>
      </c>
      <c r="L7" s="14" t="s">
        <v>30</v>
      </c>
      <c r="M7" s="14" t="s">
        <v>31</v>
      </c>
      <c r="N7" s="14" t="s">
        <v>32</v>
      </c>
      <c r="O7" s="14" t="s">
        <v>32</v>
      </c>
      <c r="P7" s="14" t="s">
        <v>33</v>
      </c>
      <c r="Q7" s="14"/>
      <c r="R7" s="14"/>
      <c r="S7" s="14"/>
      <c r="T7" s="14"/>
      <c r="U7" s="14"/>
      <c r="V7" s="14"/>
      <c r="W7" s="14"/>
    </row>
    <row r="8" s="3" customFormat="1" ht="36" customHeight="1" spans="1:23">
      <c r="A8" s="15">
        <v>1</v>
      </c>
      <c r="B8" s="15" t="s">
        <v>34</v>
      </c>
      <c r="C8" s="15" t="s">
        <v>35</v>
      </c>
      <c r="D8" s="15" t="s">
        <v>36</v>
      </c>
      <c r="E8" s="15" t="s">
        <v>37</v>
      </c>
      <c r="F8" s="15" t="s">
        <v>38</v>
      </c>
      <c r="G8" s="15" t="s">
        <v>39</v>
      </c>
      <c r="H8" s="15">
        <v>3415</v>
      </c>
      <c r="I8" s="15"/>
      <c r="J8" s="15"/>
      <c r="K8" s="15"/>
      <c r="L8" s="15"/>
      <c r="M8" s="15"/>
      <c r="N8" s="15"/>
      <c r="O8" s="15"/>
      <c r="P8" s="15"/>
      <c r="Q8" s="15">
        <f>R8+S8+T8+U8</f>
        <v>205.961083</v>
      </c>
      <c r="R8" s="15">
        <v>199</v>
      </c>
      <c r="S8" s="15"/>
      <c r="T8" s="15"/>
      <c r="U8" s="15">
        <v>6.961083</v>
      </c>
      <c r="V8" s="15">
        <v>2072</v>
      </c>
      <c r="W8" s="15"/>
    </row>
    <row r="9" s="3" customFormat="1" ht="36" customHeight="1" spans="1:23">
      <c r="A9" s="15">
        <v>2</v>
      </c>
      <c r="B9" s="15" t="s">
        <v>34</v>
      </c>
      <c r="C9" s="15" t="s">
        <v>35</v>
      </c>
      <c r="D9" s="15" t="s">
        <v>40</v>
      </c>
      <c r="E9" s="15" t="s">
        <v>37</v>
      </c>
      <c r="F9" s="15" t="s">
        <v>39</v>
      </c>
      <c r="G9" s="15" t="s">
        <v>39</v>
      </c>
      <c r="H9" s="15">
        <v>870</v>
      </c>
      <c r="I9" s="15"/>
      <c r="J9" s="15"/>
      <c r="K9" s="15"/>
      <c r="L9" s="15"/>
      <c r="M9" s="15"/>
      <c r="N9" s="15"/>
      <c r="O9" s="15"/>
      <c r="P9" s="15"/>
      <c r="Q9" s="15">
        <f t="shared" ref="Q9:Q60" si="0">R9+S9+T9+U9</f>
        <v>54.648553</v>
      </c>
      <c r="R9" s="15">
        <v>50</v>
      </c>
      <c r="S9" s="15"/>
      <c r="T9" s="15"/>
      <c r="U9" s="15">
        <v>4.648553</v>
      </c>
      <c r="V9" s="15">
        <v>1500</v>
      </c>
      <c r="W9" s="15"/>
    </row>
    <row r="10" s="4" customFormat="1" ht="36" customHeight="1" spans="1:23">
      <c r="A10" s="16">
        <v>3</v>
      </c>
      <c r="B10" s="16" t="s">
        <v>34</v>
      </c>
      <c r="C10" s="16" t="s">
        <v>41</v>
      </c>
      <c r="D10" s="16" t="s">
        <v>42</v>
      </c>
      <c r="E10" s="16" t="s">
        <v>43</v>
      </c>
      <c r="F10" s="16" t="s">
        <v>39</v>
      </c>
      <c r="G10" s="16" t="s">
        <v>39</v>
      </c>
      <c r="H10" s="16">
        <v>312.1</v>
      </c>
      <c r="I10" s="16"/>
      <c r="J10" s="16"/>
      <c r="K10" s="16"/>
      <c r="L10" s="16"/>
      <c r="M10" s="16"/>
      <c r="N10" s="16"/>
      <c r="O10" s="16"/>
      <c r="P10" s="16"/>
      <c r="Q10" s="16">
        <f t="shared" si="0"/>
        <v>36.164</v>
      </c>
      <c r="R10" s="16">
        <v>34</v>
      </c>
      <c r="S10" s="28"/>
      <c r="T10" s="16"/>
      <c r="U10" s="16">
        <v>2.164</v>
      </c>
      <c r="V10" s="16">
        <v>4579</v>
      </c>
      <c r="W10" s="16"/>
    </row>
    <row r="11" s="5" customFormat="1" ht="36" customHeight="1" spans="1:23">
      <c r="A11" s="17">
        <v>4</v>
      </c>
      <c r="B11" s="17" t="s">
        <v>34</v>
      </c>
      <c r="C11" s="17" t="s">
        <v>44</v>
      </c>
      <c r="D11" s="17" t="s">
        <v>45</v>
      </c>
      <c r="E11" s="17" t="s">
        <v>46</v>
      </c>
      <c r="F11" s="17" t="s">
        <v>39</v>
      </c>
      <c r="G11" s="17" t="s">
        <v>39</v>
      </c>
      <c r="H11" s="17">
        <v>983</v>
      </c>
      <c r="I11" s="17"/>
      <c r="J11" s="17"/>
      <c r="K11" s="17"/>
      <c r="L11" s="17"/>
      <c r="M11" s="17"/>
      <c r="N11" s="17"/>
      <c r="O11" s="17"/>
      <c r="P11" s="17"/>
      <c r="Q11" s="17">
        <f t="shared" si="0"/>
        <v>33.6354</v>
      </c>
      <c r="R11" s="17">
        <v>20</v>
      </c>
      <c r="S11" s="17"/>
      <c r="T11" s="17"/>
      <c r="U11" s="17">
        <v>13.6354</v>
      </c>
      <c r="V11" s="17">
        <v>3050</v>
      </c>
      <c r="W11" s="17"/>
    </row>
    <row r="12" s="5" customFormat="1" ht="36" customHeight="1" spans="1:23">
      <c r="A12" s="17">
        <v>5</v>
      </c>
      <c r="B12" s="17" t="s">
        <v>34</v>
      </c>
      <c r="C12" s="17" t="s">
        <v>44</v>
      </c>
      <c r="D12" s="17" t="s">
        <v>47</v>
      </c>
      <c r="E12" s="17" t="s">
        <v>46</v>
      </c>
      <c r="F12" s="17" t="s">
        <v>39</v>
      </c>
      <c r="G12" s="17" t="s">
        <v>39</v>
      </c>
      <c r="H12" s="17">
        <v>784</v>
      </c>
      <c r="I12" s="17"/>
      <c r="J12" s="17"/>
      <c r="K12" s="17"/>
      <c r="L12" s="17"/>
      <c r="M12" s="17"/>
      <c r="N12" s="17"/>
      <c r="O12" s="17"/>
      <c r="P12" s="17"/>
      <c r="Q12" s="17">
        <f t="shared" si="0"/>
        <v>23.7928</v>
      </c>
      <c r="R12" s="17">
        <v>20</v>
      </c>
      <c r="S12" s="17"/>
      <c r="T12" s="17"/>
      <c r="U12" s="17">
        <v>3.7928</v>
      </c>
      <c r="V12" s="17">
        <v>2678</v>
      </c>
      <c r="W12" s="17"/>
    </row>
    <row r="13" s="4" customFormat="1" ht="36" customHeight="1" spans="1:23">
      <c r="A13" s="16">
        <v>6</v>
      </c>
      <c r="B13" s="16" t="s">
        <v>34</v>
      </c>
      <c r="C13" s="16" t="s">
        <v>41</v>
      </c>
      <c r="D13" s="16" t="s">
        <v>48</v>
      </c>
      <c r="E13" s="16" t="s">
        <v>49</v>
      </c>
      <c r="F13" s="16" t="s">
        <v>39</v>
      </c>
      <c r="G13" s="16" t="s">
        <v>39</v>
      </c>
      <c r="H13" s="16">
        <v>1592.78</v>
      </c>
      <c r="I13" s="16"/>
      <c r="J13" s="16"/>
      <c r="K13" s="16"/>
      <c r="L13" s="16"/>
      <c r="M13" s="16"/>
      <c r="N13" s="16"/>
      <c r="O13" s="16"/>
      <c r="P13" s="16"/>
      <c r="Q13" s="16">
        <f t="shared" si="0"/>
        <v>29.494526</v>
      </c>
      <c r="R13" s="16">
        <f>50-34</f>
        <v>16</v>
      </c>
      <c r="S13" s="16">
        <f>27-16</f>
        <v>11</v>
      </c>
      <c r="T13" s="16"/>
      <c r="U13" s="16">
        <v>2.494526</v>
      </c>
      <c r="V13" s="16">
        <v>3910</v>
      </c>
      <c r="W13" s="16"/>
    </row>
    <row r="14" s="5" customFormat="1" ht="36" customHeight="1" spans="1:23">
      <c r="A14" s="17">
        <v>7</v>
      </c>
      <c r="B14" s="18" t="s">
        <v>34</v>
      </c>
      <c r="C14" s="18" t="s">
        <v>50</v>
      </c>
      <c r="D14" s="18" t="s">
        <v>51</v>
      </c>
      <c r="E14" s="18" t="s">
        <v>52</v>
      </c>
      <c r="F14" s="18" t="s">
        <v>39</v>
      </c>
      <c r="G14" s="18" t="s">
        <v>38</v>
      </c>
      <c r="H14" s="18">
        <v>400</v>
      </c>
      <c r="I14" s="18">
        <v>684</v>
      </c>
      <c r="J14" s="18"/>
      <c r="K14" s="18"/>
      <c r="L14" s="18"/>
      <c r="M14" s="18"/>
      <c r="N14" s="18"/>
      <c r="O14" s="18"/>
      <c r="P14" s="18"/>
      <c r="Q14" s="18">
        <f t="shared" si="0"/>
        <v>29.053192</v>
      </c>
      <c r="R14" s="18">
        <v>20</v>
      </c>
      <c r="S14" s="18"/>
      <c r="T14" s="18">
        <v>0</v>
      </c>
      <c r="U14" s="18">
        <v>9.053192</v>
      </c>
      <c r="V14" s="18">
        <v>3805</v>
      </c>
      <c r="W14" s="18"/>
    </row>
    <row r="15" s="4" customFormat="1" ht="36" customHeight="1" spans="1:23">
      <c r="A15" s="16">
        <v>8</v>
      </c>
      <c r="B15" s="16" t="s">
        <v>34</v>
      </c>
      <c r="C15" s="16" t="s">
        <v>41</v>
      </c>
      <c r="D15" s="16" t="s">
        <v>53</v>
      </c>
      <c r="E15" s="16" t="s">
        <v>49</v>
      </c>
      <c r="F15" s="16" t="s">
        <v>39</v>
      </c>
      <c r="G15" s="16" t="s">
        <v>39</v>
      </c>
      <c r="H15" s="16">
        <v>901</v>
      </c>
      <c r="I15" s="16"/>
      <c r="J15" s="16"/>
      <c r="K15" s="16"/>
      <c r="L15" s="16"/>
      <c r="M15" s="16"/>
      <c r="N15" s="16"/>
      <c r="O15" s="16"/>
      <c r="P15" s="16"/>
      <c r="Q15" s="16">
        <f t="shared" si="0"/>
        <v>25.532</v>
      </c>
      <c r="R15" s="16"/>
      <c r="S15" s="16">
        <v>24</v>
      </c>
      <c r="T15" s="16"/>
      <c r="U15" s="16">
        <v>1.532</v>
      </c>
      <c r="V15" s="16">
        <v>2065</v>
      </c>
      <c r="W15" s="16"/>
    </row>
    <row r="16" s="6" customFormat="1" ht="36" customHeight="1" spans="1:23">
      <c r="A16" s="15">
        <v>9</v>
      </c>
      <c r="B16" s="15" t="s">
        <v>34</v>
      </c>
      <c r="C16" s="15" t="s">
        <v>44</v>
      </c>
      <c r="D16" s="15" t="s">
        <v>54</v>
      </c>
      <c r="E16" s="15" t="s">
        <v>46</v>
      </c>
      <c r="F16" s="15" t="s">
        <v>39</v>
      </c>
      <c r="G16" s="15" t="s">
        <v>39</v>
      </c>
      <c r="H16" s="19">
        <v>843</v>
      </c>
      <c r="I16" s="15"/>
      <c r="J16" s="15"/>
      <c r="K16" s="15"/>
      <c r="L16" s="15"/>
      <c r="M16" s="15"/>
      <c r="N16" s="15"/>
      <c r="O16" s="15"/>
      <c r="P16" s="15"/>
      <c r="Q16" s="15">
        <f t="shared" si="0"/>
        <v>24.7318</v>
      </c>
      <c r="R16" s="15">
        <v>20</v>
      </c>
      <c r="S16" s="15"/>
      <c r="T16" s="15"/>
      <c r="U16" s="15">
        <v>4.7318</v>
      </c>
      <c r="V16" s="15">
        <v>2670</v>
      </c>
      <c r="W16" s="15"/>
    </row>
    <row r="17" s="6" customFormat="1" ht="36" customHeight="1" spans="1:23">
      <c r="A17" s="15">
        <v>10</v>
      </c>
      <c r="B17" s="20" t="s">
        <v>34</v>
      </c>
      <c r="C17" s="20" t="s">
        <v>50</v>
      </c>
      <c r="D17" s="20" t="s">
        <v>55</v>
      </c>
      <c r="E17" s="20" t="s">
        <v>56</v>
      </c>
      <c r="F17" s="20" t="s">
        <v>39</v>
      </c>
      <c r="G17" s="20" t="s">
        <v>39</v>
      </c>
      <c r="H17" s="20"/>
      <c r="I17" s="20"/>
      <c r="J17" s="20"/>
      <c r="K17" s="20">
        <v>1</v>
      </c>
      <c r="L17" s="20"/>
      <c r="M17" s="20"/>
      <c r="N17" s="20"/>
      <c r="O17" s="20"/>
      <c r="P17" s="20"/>
      <c r="Q17" s="20">
        <f t="shared" si="0"/>
        <v>23.549546</v>
      </c>
      <c r="R17" s="20">
        <v>20</v>
      </c>
      <c r="S17" s="20"/>
      <c r="T17" s="20">
        <v>0</v>
      </c>
      <c r="U17" s="20">
        <v>3.549546</v>
      </c>
      <c r="V17" s="20">
        <v>1620</v>
      </c>
      <c r="W17" s="20"/>
    </row>
    <row r="18" s="6" customFormat="1" ht="36" customHeight="1" spans="1:23">
      <c r="A18" s="15">
        <v>11</v>
      </c>
      <c r="B18" s="15" t="s">
        <v>34</v>
      </c>
      <c r="C18" s="15" t="s">
        <v>57</v>
      </c>
      <c r="D18" s="15" t="s">
        <v>58</v>
      </c>
      <c r="E18" s="15" t="s">
        <v>37</v>
      </c>
      <c r="F18" s="15" t="s">
        <v>39</v>
      </c>
      <c r="G18" s="15" t="s">
        <v>39</v>
      </c>
      <c r="H18" s="15">
        <v>1157</v>
      </c>
      <c r="I18" s="15"/>
      <c r="J18" s="15"/>
      <c r="K18" s="15"/>
      <c r="L18" s="15"/>
      <c r="M18" s="15"/>
      <c r="N18" s="15"/>
      <c r="O18" s="15"/>
      <c r="P18" s="15"/>
      <c r="Q18" s="15">
        <f t="shared" si="0"/>
        <v>21.686</v>
      </c>
      <c r="R18" s="15"/>
      <c r="S18" s="15">
        <v>20</v>
      </c>
      <c r="T18" s="15"/>
      <c r="U18" s="15">
        <v>1.686</v>
      </c>
      <c r="V18" s="15">
        <v>1713</v>
      </c>
      <c r="W18" s="15"/>
    </row>
    <row r="19" s="6" customFormat="1" ht="36" customHeight="1" spans="1:23">
      <c r="A19" s="15">
        <v>12</v>
      </c>
      <c r="B19" s="21" t="s">
        <v>34</v>
      </c>
      <c r="C19" s="22" t="s">
        <v>59</v>
      </c>
      <c r="D19" s="22" t="s">
        <v>60</v>
      </c>
      <c r="E19" s="21" t="s">
        <v>61</v>
      </c>
      <c r="F19" s="21" t="s">
        <v>39</v>
      </c>
      <c r="G19" s="21" t="s">
        <v>38</v>
      </c>
      <c r="H19" s="21">
        <v>183</v>
      </c>
      <c r="I19" s="21">
        <v>183</v>
      </c>
      <c r="J19" s="21"/>
      <c r="K19" s="21"/>
      <c r="L19" s="21"/>
      <c r="M19" s="21"/>
      <c r="N19" s="21"/>
      <c r="O19" s="21"/>
      <c r="P19" s="21"/>
      <c r="Q19" s="15">
        <f t="shared" si="0"/>
        <v>19.64</v>
      </c>
      <c r="R19" s="15">
        <v>1</v>
      </c>
      <c r="S19" s="29">
        <v>18</v>
      </c>
      <c r="T19" s="21"/>
      <c r="U19" s="21">
        <v>0.64</v>
      </c>
      <c r="V19" s="21">
        <v>3500</v>
      </c>
      <c r="W19" s="21"/>
    </row>
    <row r="20" s="6" customFormat="1" ht="36" customHeight="1" spans="1:23">
      <c r="A20" s="15">
        <v>13</v>
      </c>
      <c r="B20" s="23" t="s">
        <v>34</v>
      </c>
      <c r="C20" s="23" t="s">
        <v>62</v>
      </c>
      <c r="D20" s="23" t="s">
        <v>63</v>
      </c>
      <c r="E20" s="23" t="s">
        <v>64</v>
      </c>
      <c r="F20" s="23" t="s">
        <v>39</v>
      </c>
      <c r="G20" s="23" t="s">
        <v>39</v>
      </c>
      <c r="H20" s="23">
        <v>468</v>
      </c>
      <c r="I20" s="23"/>
      <c r="J20" s="23"/>
      <c r="K20" s="23"/>
      <c r="L20" s="23"/>
      <c r="M20" s="23"/>
      <c r="N20" s="23"/>
      <c r="O20" s="23"/>
      <c r="P20" s="23"/>
      <c r="Q20" s="23">
        <f t="shared" si="0"/>
        <v>19.250279</v>
      </c>
      <c r="R20" s="23"/>
      <c r="S20" s="23">
        <v>18</v>
      </c>
      <c r="T20" s="23"/>
      <c r="U20" s="23">
        <v>1.250279</v>
      </c>
      <c r="V20" s="23">
        <v>1306</v>
      </c>
      <c r="W20" s="23"/>
    </row>
    <row r="21" s="3" customFormat="1" ht="36" customHeight="1" spans="1:23">
      <c r="A21" s="15">
        <v>14</v>
      </c>
      <c r="B21" s="15" t="s">
        <v>34</v>
      </c>
      <c r="C21" s="20" t="s">
        <v>65</v>
      </c>
      <c r="D21" s="20" t="s">
        <v>66</v>
      </c>
      <c r="E21" s="20" t="s">
        <v>67</v>
      </c>
      <c r="F21" s="15" t="s">
        <v>39</v>
      </c>
      <c r="G21" s="15" t="s">
        <v>39</v>
      </c>
      <c r="H21" s="15">
        <v>434</v>
      </c>
      <c r="I21" s="15"/>
      <c r="J21" s="15"/>
      <c r="K21" s="15"/>
      <c r="L21" s="15"/>
      <c r="M21" s="15"/>
      <c r="N21" s="15"/>
      <c r="O21" s="15"/>
      <c r="P21" s="15"/>
      <c r="Q21" s="15">
        <f t="shared" si="0"/>
        <v>17.835</v>
      </c>
      <c r="R21" s="15">
        <v>17</v>
      </c>
      <c r="S21" s="30"/>
      <c r="T21" s="15"/>
      <c r="U21" s="23">
        <v>0.835</v>
      </c>
      <c r="V21" s="23">
        <v>1729</v>
      </c>
      <c r="W21" s="15"/>
    </row>
    <row r="22" s="3" customFormat="1" ht="36" customHeight="1" spans="1:23">
      <c r="A22" s="15">
        <v>15</v>
      </c>
      <c r="B22" s="15" t="s">
        <v>34</v>
      </c>
      <c r="C22" s="20" t="s">
        <v>57</v>
      </c>
      <c r="D22" s="20" t="s">
        <v>68</v>
      </c>
      <c r="E22" s="20" t="s">
        <v>37</v>
      </c>
      <c r="F22" s="15" t="s">
        <v>39</v>
      </c>
      <c r="G22" s="15" t="s">
        <v>39</v>
      </c>
      <c r="H22" s="15">
        <v>520</v>
      </c>
      <c r="I22" s="15"/>
      <c r="J22" s="15"/>
      <c r="K22" s="15"/>
      <c r="L22" s="15"/>
      <c r="M22" s="15"/>
      <c r="N22" s="15"/>
      <c r="O22" s="15"/>
      <c r="P22" s="15"/>
      <c r="Q22" s="15">
        <f t="shared" si="0"/>
        <v>17.35</v>
      </c>
      <c r="R22" s="15"/>
      <c r="S22" s="15">
        <v>15</v>
      </c>
      <c r="T22" s="15"/>
      <c r="U22" s="23">
        <v>2.35</v>
      </c>
      <c r="V22" s="23">
        <v>2100</v>
      </c>
      <c r="W22" s="15"/>
    </row>
    <row r="23" s="3" customFormat="1" ht="36" customHeight="1" spans="1:23">
      <c r="A23" s="15">
        <v>16</v>
      </c>
      <c r="B23" s="15" t="s">
        <v>34</v>
      </c>
      <c r="C23" s="20" t="s">
        <v>69</v>
      </c>
      <c r="D23" s="20" t="s">
        <v>70</v>
      </c>
      <c r="E23" s="20" t="s">
        <v>37</v>
      </c>
      <c r="F23" s="15" t="s">
        <v>39</v>
      </c>
      <c r="G23" s="15" t="s">
        <v>39</v>
      </c>
      <c r="H23" s="15">
        <v>630</v>
      </c>
      <c r="I23" s="15"/>
      <c r="J23" s="15"/>
      <c r="K23" s="15"/>
      <c r="L23" s="15"/>
      <c r="M23" s="15"/>
      <c r="N23" s="15"/>
      <c r="O23" s="15"/>
      <c r="P23" s="15"/>
      <c r="Q23" s="15">
        <f t="shared" si="0"/>
        <v>14.732628</v>
      </c>
      <c r="R23" s="15">
        <v>14</v>
      </c>
      <c r="S23" s="30"/>
      <c r="T23" s="15"/>
      <c r="U23" s="23">
        <v>0.732628</v>
      </c>
      <c r="V23" s="23">
        <v>1276</v>
      </c>
      <c r="W23" s="15"/>
    </row>
    <row r="24" s="7" customFormat="1" ht="36" customHeight="1" spans="1:23">
      <c r="A24" s="15">
        <v>17</v>
      </c>
      <c r="B24" s="23" t="s">
        <v>34</v>
      </c>
      <c r="C24" s="23" t="s">
        <v>62</v>
      </c>
      <c r="D24" s="23" t="s">
        <v>71</v>
      </c>
      <c r="E24" s="23" t="s">
        <v>64</v>
      </c>
      <c r="F24" s="23" t="s">
        <v>39</v>
      </c>
      <c r="G24" s="23" t="s">
        <v>39</v>
      </c>
      <c r="H24" s="23">
        <v>544</v>
      </c>
      <c r="I24" s="23"/>
      <c r="J24" s="23"/>
      <c r="K24" s="23"/>
      <c r="L24" s="23"/>
      <c r="M24" s="23"/>
      <c r="N24" s="23"/>
      <c r="O24" s="23"/>
      <c r="P24" s="23"/>
      <c r="Q24" s="23">
        <f t="shared" si="0"/>
        <v>16.459907</v>
      </c>
      <c r="R24" s="23"/>
      <c r="S24" s="23">
        <v>15</v>
      </c>
      <c r="T24" s="23"/>
      <c r="U24" s="23">
        <v>1.459907</v>
      </c>
      <c r="V24" s="23">
        <v>2460</v>
      </c>
      <c r="W24" s="23"/>
    </row>
    <row r="25" s="7" customFormat="1" ht="36" customHeight="1" spans="1:23">
      <c r="A25" s="15">
        <v>18</v>
      </c>
      <c r="B25" s="20" t="s">
        <v>34</v>
      </c>
      <c r="C25" s="22" t="s">
        <v>72</v>
      </c>
      <c r="D25" s="22" t="s">
        <v>73</v>
      </c>
      <c r="E25" s="22" t="s">
        <v>74</v>
      </c>
      <c r="F25" s="15" t="s">
        <v>39</v>
      </c>
      <c r="G25" s="15" t="s">
        <v>39</v>
      </c>
      <c r="H25" s="22">
        <v>800</v>
      </c>
      <c r="I25" s="22"/>
      <c r="J25" s="22"/>
      <c r="K25" s="22"/>
      <c r="L25" s="22"/>
      <c r="M25" s="22"/>
      <c r="N25" s="22"/>
      <c r="O25" s="22"/>
      <c r="P25" s="22"/>
      <c r="Q25" s="20">
        <f t="shared" si="0"/>
        <v>15.2028</v>
      </c>
      <c r="R25" s="20"/>
      <c r="S25" s="20">
        <v>14.9</v>
      </c>
      <c r="T25" s="22">
        <v>0</v>
      </c>
      <c r="U25" s="22">
        <v>0.3028</v>
      </c>
      <c r="V25" s="22">
        <v>720</v>
      </c>
      <c r="W25" s="22"/>
    </row>
    <row r="26" s="7" customFormat="1" ht="36" customHeight="1" spans="1:23">
      <c r="A26" s="15">
        <v>19</v>
      </c>
      <c r="B26" s="15" t="s">
        <v>34</v>
      </c>
      <c r="C26" s="20" t="s">
        <v>57</v>
      </c>
      <c r="D26" s="20" t="s">
        <v>75</v>
      </c>
      <c r="E26" s="20" t="s">
        <v>76</v>
      </c>
      <c r="F26" s="15" t="s">
        <v>39</v>
      </c>
      <c r="G26" s="15" t="s">
        <v>39</v>
      </c>
      <c r="H26" s="15"/>
      <c r="I26" s="15"/>
      <c r="J26" s="15">
        <v>55</v>
      </c>
      <c r="K26" s="15"/>
      <c r="L26" s="15"/>
      <c r="M26" s="15"/>
      <c r="N26" s="15"/>
      <c r="O26" s="15"/>
      <c r="P26" s="15"/>
      <c r="Q26" s="15">
        <f t="shared" si="0"/>
        <v>14.09</v>
      </c>
      <c r="R26" s="15"/>
      <c r="S26" s="15">
        <v>13.2</v>
      </c>
      <c r="T26" s="15"/>
      <c r="U26" s="15">
        <v>0.89</v>
      </c>
      <c r="V26" s="15">
        <v>925</v>
      </c>
      <c r="W26" s="15"/>
    </row>
    <row r="27" s="7" customFormat="1" ht="36" customHeight="1" spans="1:23">
      <c r="A27" s="15">
        <v>20</v>
      </c>
      <c r="B27" s="15" t="s">
        <v>34</v>
      </c>
      <c r="C27" s="20" t="s">
        <v>69</v>
      </c>
      <c r="D27" s="20" t="s">
        <v>77</v>
      </c>
      <c r="E27" s="20" t="s">
        <v>64</v>
      </c>
      <c r="F27" s="15" t="s">
        <v>39</v>
      </c>
      <c r="G27" s="15" t="s">
        <v>39</v>
      </c>
      <c r="H27" s="15">
        <v>523</v>
      </c>
      <c r="I27" s="15"/>
      <c r="J27" s="15"/>
      <c r="K27" s="15"/>
      <c r="L27" s="15"/>
      <c r="M27" s="15"/>
      <c r="N27" s="15"/>
      <c r="O27" s="15"/>
      <c r="P27" s="15"/>
      <c r="Q27" s="15">
        <f t="shared" si="0"/>
        <v>12.751216</v>
      </c>
      <c r="R27" s="15">
        <v>11</v>
      </c>
      <c r="S27" s="30"/>
      <c r="T27" s="15"/>
      <c r="U27" s="15">
        <v>1.751216</v>
      </c>
      <c r="V27" s="15">
        <v>415</v>
      </c>
      <c r="W27" s="15"/>
    </row>
    <row r="28" s="3" customFormat="1" ht="36" customHeight="1" spans="1:23">
      <c r="A28" s="15">
        <v>21</v>
      </c>
      <c r="B28" s="15" t="s">
        <v>34</v>
      </c>
      <c r="C28" s="20" t="s">
        <v>65</v>
      </c>
      <c r="D28" s="20" t="s">
        <v>78</v>
      </c>
      <c r="E28" s="20" t="s">
        <v>79</v>
      </c>
      <c r="F28" s="15" t="s">
        <v>39</v>
      </c>
      <c r="G28" s="15" t="s">
        <v>39</v>
      </c>
      <c r="H28" s="15">
        <v>285</v>
      </c>
      <c r="I28" s="15"/>
      <c r="J28" s="15"/>
      <c r="K28" s="15"/>
      <c r="L28" s="15"/>
      <c r="M28" s="15"/>
      <c r="N28" s="15"/>
      <c r="O28" s="15"/>
      <c r="P28" s="15"/>
      <c r="Q28" s="15">
        <f t="shared" si="0"/>
        <v>12.54</v>
      </c>
      <c r="R28" s="15">
        <v>12</v>
      </c>
      <c r="S28" s="30"/>
      <c r="T28" s="15"/>
      <c r="U28" s="15">
        <v>0.54</v>
      </c>
      <c r="V28" s="15">
        <v>2727</v>
      </c>
      <c r="W28" s="15"/>
    </row>
    <row r="29" s="3" customFormat="1" ht="36" customHeight="1" spans="1:23">
      <c r="A29" s="15">
        <v>22</v>
      </c>
      <c r="B29" s="15" t="s">
        <v>34</v>
      </c>
      <c r="C29" s="20" t="s">
        <v>69</v>
      </c>
      <c r="D29" s="20" t="s">
        <v>80</v>
      </c>
      <c r="E29" s="20" t="s">
        <v>64</v>
      </c>
      <c r="F29" s="15" t="s">
        <v>39</v>
      </c>
      <c r="G29" s="15" t="s">
        <v>39</v>
      </c>
      <c r="H29" s="15">
        <v>515</v>
      </c>
      <c r="I29" s="15"/>
      <c r="J29" s="15"/>
      <c r="K29" s="15"/>
      <c r="L29" s="15"/>
      <c r="M29" s="15"/>
      <c r="N29" s="15"/>
      <c r="O29" s="15"/>
      <c r="P29" s="15"/>
      <c r="Q29" s="15">
        <f t="shared" si="0"/>
        <v>12.554794</v>
      </c>
      <c r="R29" s="15">
        <v>11</v>
      </c>
      <c r="S29" s="30"/>
      <c r="T29" s="15"/>
      <c r="U29" s="15">
        <v>1.554794</v>
      </c>
      <c r="V29" s="15">
        <v>653</v>
      </c>
      <c r="W29" s="15"/>
    </row>
    <row r="30" s="3" customFormat="1" ht="36" customHeight="1" spans="1:23">
      <c r="A30" s="15">
        <v>23</v>
      </c>
      <c r="B30" s="15" t="s">
        <v>34</v>
      </c>
      <c r="C30" s="20" t="s">
        <v>69</v>
      </c>
      <c r="D30" s="20" t="s">
        <v>81</v>
      </c>
      <c r="E30" s="20" t="s">
        <v>37</v>
      </c>
      <c r="F30" s="15" t="s">
        <v>39</v>
      </c>
      <c r="G30" s="15" t="s">
        <v>39</v>
      </c>
      <c r="H30" s="15">
        <v>530</v>
      </c>
      <c r="I30" s="15"/>
      <c r="J30" s="15"/>
      <c r="K30" s="15"/>
      <c r="L30" s="15"/>
      <c r="M30" s="15"/>
      <c r="N30" s="15"/>
      <c r="O30" s="15"/>
      <c r="P30" s="15"/>
      <c r="Q30" s="15">
        <f t="shared" si="0"/>
        <v>12.441412</v>
      </c>
      <c r="R30" s="15">
        <v>11</v>
      </c>
      <c r="S30" s="30"/>
      <c r="T30" s="15"/>
      <c r="U30" s="15">
        <v>1.441412</v>
      </c>
      <c r="V30" s="15">
        <v>630</v>
      </c>
      <c r="W30" s="15"/>
    </row>
    <row r="31" s="8" customFormat="1" ht="36" customHeight="1" spans="1:23">
      <c r="A31" s="15">
        <v>24</v>
      </c>
      <c r="B31" s="15" t="s">
        <v>34</v>
      </c>
      <c r="C31" s="20" t="s">
        <v>57</v>
      </c>
      <c r="D31" s="20" t="s">
        <v>82</v>
      </c>
      <c r="E31" s="20" t="s">
        <v>37</v>
      </c>
      <c r="F31" s="15" t="s">
        <v>39</v>
      </c>
      <c r="G31" s="15" t="s">
        <v>39</v>
      </c>
      <c r="H31" s="15">
        <v>297.4</v>
      </c>
      <c r="I31" s="15"/>
      <c r="J31" s="15"/>
      <c r="K31" s="15"/>
      <c r="L31" s="15"/>
      <c r="M31" s="15"/>
      <c r="N31" s="15"/>
      <c r="O31" s="15"/>
      <c r="P31" s="15"/>
      <c r="Q31" s="15">
        <f t="shared" si="0"/>
        <v>13.117</v>
      </c>
      <c r="R31" s="15"/>
      <c r="S31" s="15">
        <v>12</v>
      </c>
      <c r="T31" s="15"/>
      <c r="U31" s="15">
        <v>1.117</v>
      </c>
      <c r="V31" s="15">
        <v>1129</v>
      </c>
      <c r="W31" s="15"/>
    </row>
    <row r="32" s="8" customFormat="1" ht="36" customHeight="1" spans="1:23">
      <c r="A32" s="15">
        <v>25</v>
      </c>
      <c r="B32" s="15" t="s">
        <v>34</v>
      </c>
      <c r="C32" s="20" t="s">
        <v>69</v>
      </c>
      <c r="D32" s="20" t="s">
        <v>83</v>
      </c>
      <c r="E32" s="20" t="s">
        <v>64</v>
      </c>
      <c r="F32" s="15" t="s">
        <v>39</v>
      </c>
      <c r="G32" s="15" t="s">
        <v>39</v>
      </c>
      <c r="H32" s="15">
        <v>362</v>
      </c>
      <c r="I32" s="15"/>
      <c r="J32" s="15"/>
      <c r="K32" s="15"/>
      <c r="L32" s="15"/>
      <c r="M32" s="15"/>
      <c r="N32" s="15"/>
      <c r="O32" s="15"/>
      <c r="P32" s="15"/>
      <c r="Q32" s="15">
        <f t="shared" si="0"/>
        <v>11.87571</v>
      </c>
      <c r="R32" s="15">
        <v>11</v>
      </c>
      <c r="S32" s="30"/>
      <c r="T32" s="15"/>
      <c r="U32" s="15">
        <v>0.87571</v>
      </c>
      <c r="V32" s="15">
        <v>2474</v>
      </c>
      <c r="W32" s="15"/>
    </row>
    <row r="33" s="9" customFormat="1" ht="36" customHeight="1" spans="1:23">
      <c r="A33" s="15">
        <v>26</v>
      </c>
      <c r="B33" s="15" t="s">
        <v>34</v>
      </c>
      <c r="C33" s="20" t="s">
        <v>69</v>
      </c>
      <c r="D33" s="20" t="s">
        <v>84</v>
      </c>
      <c r="E33" s="20" t="s">
        <v>85</v>
      </c>
      <c r="F33" s="15" t="s">
        <v>39</v>
      </c>
      <c r="G33" s="15" t="s">
        <v>39</v>
      </c>
      <c r="H33" s="15"/>
      <c r="I33" s="15">
        <v>155</v>
      </c>
      <c r="J33" s="15"/>
      <c r="K33" s="15"/>
      <c r="L33" s="15"/>
      <c r="M33" s="15"/>
      <c r="N33" s="15"/>
      <c r="O33" s="15"/>
      <c r="P33" s="15"/>
      <c r="Q33" s="15">
        <f t="shared" si="0"/>
        <v>11.76884</v>
      </c>
      <c r="R33" s="15">
        <v>11</v>
      </c>
      <c r="S33" s="30"/>
      <c r="T33" s="15"/>
      <c r="U33" s="15">
        <v>0.76884</v>
      </c>
      <c r="V33" s="15">
        <v>1590</v>
      </c>
      <c r="W33" s="15"/>
    </row>
    <row r="34" s="9" customFormat="1" ht="36" customHeight="1" spans="1:23">
      <c r="A34" s="15">
        <v>27</v>
      </c>
      <c r="B34" s="21" t="s">
        <v>34</v>
      </c>
      <c r="C34" s="22" t="s">
        <v>59</v>
      </c>
      <c r="D34" s="22" t="s">
        <v>86</v>
      </c>
      <c r="E34" s="22" t="s">
        <v>61</v>
      </c>
      <c r="F34" s="21" t="s">
        <v>39</v>
      </c>
      <c r="G34" s="21" t="s">
        <v>38</v>
      </c>
      <c r="H34" s="21">
        <v>195</v>
      </c>
      <c r="I34" s="21">
        <v>100</v>
      </c>
      <c r="J34" s="21"/>
      <c r="K34" s="21"/>
      <c r="L34" s="21"/>
      <c r="M34" s="21"/>
      <c r="N34" s="21"/>
      <c r="O34" s="21"/>
      <c r="P34" s="21"/>
      <c r="Q34" s="15">
        <f t="shared" si="0"/>
        <v>9.01</v>
      </c>
      <c r="R34" s="15">
        <v>8.5</v>
      </c>
      <c r="S34" s="29"/>
      <c r="T34" s="21"/>
      <c r="U34" s="31">
        <v>0.51</v>
      </c>
      <c r="V34" s="21">
        <v>1780</v>
      </c>
      <c r="W34" s="21"/>
    </row>
    <row r="35" s="9" customFormat="1" ht="36" customHeight="1" spans="1:23">
      <c r="A35" s="15">
        <v>28</v>
      </c>
      <c r="B35" s="15" t="s">
        <v>34</v>
      </c>
      <c r="C35" s="20" t="s">
        <v>57</v>
      </c>
      <c r="D35" s="20" t="s">
        <v>87</v>
      </c>
      <c r="E35" s="20" t="s">
        <v>37</v>
      </c>
      <c r="F35" s="15" t="s">
        <v>39</v>
      </c>
      <c r="G35" s="15" t="s">
        <v>39</v>
      </c>
      <c r="H35" s="15">
        <v>505.6</v>
      </c>
      <c r="I35" s="15"/>
      <c r="J35" s="15"/>
      <c r="K35" s="15"/>
      <c r="L35" s="15"/>
      <c r="M35" s="15"/>
      <c r="N35" s="15"/>
      <c r="O35" s="15"/>
      <c r="P35" s="15"/>
      <c r="Q35" s="15">
        <f t="shared" si="0"/>
        <v>10.889</v>
      </c>
      <c r="R35" s="15"/>
      <c r="S35" s="15">
        <v>9.9</v>
      </c>
      <c r="T35" s="15"/>
      <c r="U35" s="15">
        <v>0.989</v>
      </c>
      <c r="V35" s="15">
        <v>1014</v>
      </c>
      <c r="W35" s="15"/>
    </row>
    <row r="36" s="9" customFormat="1" ht="36" customHeight="1" spans="1:23">
      <c r="A36" s="15">
        <v>29</v>
      </c>
      <c r="B36" s="15" t="s">
        <v>34</v>
      </c>
      <c r="C36" s="20" t="s">
        <v>57</v>
      </c>
      <c r="D36" s="20" t="s">
        <v>88</v>
      </c>
      <c r="E36" s="20" t="s">
        <v>37</v>
      </c>
      <c r="F36" s="15" t="s">
        <v>39</v>
      </c>
      <c r="G36" s="15" t="s">
        <v>39</v>
      </c>
      <c r="H36" s="15">
        <v>150</v>
      </c>
      <c r="I36" s="15"/>
      <c r="J36" s="15"/>
      <c r="K36" s="15"/>
      <c r="L36" s="15"/>
      <c r="M36" s="15"/>
      <c r="N36" s="15"/>
      <c r="O36" s="15"/>
      <c r="P36" s="15"/>
      <c r="Q36" s="15">
        <f t="shared" si="0"/>
        <v>10.418</v>
      </c>
      <c r="R36" s="15"/>
      <c r="S36" s="15">
        <v>9.9</v>
      </c>
      <c r="T36" s="15"/>
      <c r="U36" s="15">
        <v>0.518</v>
      </c>
      <c r="V36" s="15">
        <v>531</v>
      </c>
      <c r="W36" s="15"/>
    </row>
    <row r="37" s="3" customFormat="1" ht="36" customHeight="1" spans="1:23">
      <c r="A37" s="15">
        <v>30</v>
      </c>
      <c r="B37" s="21" t="s">
        <v>34</v>
      </c>
      <c r="C37" s="22" t="s">
        <v>59</v>
      </c>
      <c r="D37" s="22" t="s">
        <v>89</v>
      </c>
      <c r="E37" s="22" t="s">
        <v>90</v>
      </c>
      <c r="F37" s="21" t="s">
        <v>39</v>
      </c>
      <c r="G37" s="21" t="s">
        <v>39</v>
      </c>
      <c r="H37" s="21"/>
      <c r="I37" s="21"/>
      <c r="J37" s="21">
        <v>60</v>
      </c>
      <c r="K37" s="21"/>
      <c r="L37" s="21"/>
      <c r="M37" s="21"/>
      <c r="N37" s="21"/>
      <c r="O37" s="21"/>
      <c r="P37" s="21"/>
      <c r="Q37" s="15">
        <f t="shared" si="0"/>
        <v>8.765</v>
      </c>
      <c r="R37" s="15">
        <v>8.5</v>
      </c>
      <c r="S37" s="29"/>
      <c r="T37" s="21"/>
      <c r="U37" s="21">
        <v>0.265</v>
      </c>
      <c r="V37" s="21">
        <v>669</v>
      </c>
      <c r="W37" s="21"/>
    </row>
    <row r="38" s="3" customFormat="1" ht="36" customHeight="1" spans="1:23">
      <c r="A38" s="15">
        <v>31</v>
      </c>
      <c r="B38" s="15" t="s">
        <v>34</v>
      </c>
      <c r="C38" s="22" t="s">
        <v>91</v>
      </c>
      <c r="D38" s="22" t="s">
        <v>92</v>
      </c>
      <c r="E38" s="22" t="s">
        <v>46</v>
      </c>
      <c r="F38" s="21" t="s">
        <v>39</v>
      </c>
      <c r="G38" s="21" t="s">
        <v>39</v>
      </c>
      <c r="H38" s="22">
        <v>300</v>
      </c>
      <c r="I38" s="21"/>
      <c r="J38" s="21"/>
      <c r="K38" s="21"/>
      <c r="L38" s="21" t="s">
        <v>93</v>
      </c>
      <c r="M38" s="21"/>
      <c r="N38" s="21"/>
      <c r="O38" s="21"/>
      <c r="P38" s="21"/>
      <c r="Q38" s="15">
        <f t="shared" si="0"/>
        <v>9.863391</v>
      </c>
      <c r="R38" s="15"/>
      <c r="S38" s="15">
        <v>9</v>
      </c>
      <c r="T38" s="21"/>
      <c r="U38" s="21">
        <v>0.863391</v>
      </c>
      <c r="V38" s="21">
        <v>246</v>
      </c>
      <c r="W38" s="21"/>
    </row>
    <row r="39" s="3" customFormat="1" ht="36" customHeight="1" spans="1:23">
      <c r="A39" s="15">
        <v>32</v>
      </c>
      <c r="B39" s="15" t="s">
        <v>34</v>
      </c>
      <c r="C39" s="22" t="s">
        <v>91</v>
      </c>
      <c r="D39" s="22" t="s">
        <v>94</v>
      </c>
      <c r="E39" s="22" t="s">
        <v>46</v>
      </c>
      <c r="F39" s="21" t="s">
        <v>39</v>
      </c>
      <c r="G39" s="21" t="s">
        <v>39</v>
      </c>
      <c r="H39" s="22">
        <v>500</v>
      </c>
      <c r="I39" s="21"/>
      <c r="J39" s="21"/>
      <c r="K39" s="21"/>
      <c r="L39" s="21"/>
      <c r="M39" s="21"/>
      <c r="N39" s="21"/>
      <c r="O39" s="21"/>
      <c r="P39" s="21"/>
      <c r="Q39" s="15">
        <f t="shared" si="0"/>
        <v>9.795894</v>
      </c>
      <c r="R39" s="15"/>
      <c r="S39" s="15">
        <v>9</v>
      </c>
      <c r="T39" s="21"/>
      <c r="U39" s="21">
        <v>0.795894</v>
      </c>
      <c r="V39" s="21">
        <v>318</v>
      </c>
      <c r="W39" s="21"/>
    </row>
    <row r="40" s="3" customFormat="1" ht="36" customHeight="1" spans="1:23">
      <c r="A40" s="15">
        <v>33</v>
      </c>
      <c r="B40" s="15" t="s">
        <v>34</v>
      </c>
      <c r="C40" s="22" t="s">
        <v>91</v>
      </c>
      <c r="D40" s="22" t="s">
        <v>95</v>
      </c>
      <c r="E40" s="22" t="s">
        <v>46</v>
      </c>
      <c r="F40" s="21" t="s">
        <v>39</v>
      </c>
      <c r="G40" s="21" t="s">
        <v>39</v>
      </c>
      <c r="H40" s="22">
        <v>379</v>
      </c>
      <c r="I40" s="21"/>
      <c r="J40" s="21"/>
      <c r="K40" s="21"/>
      <c r="L40" s="21"/>
      <c r="M40" s="21"/>
      <c r="N40" s="21"/>
      <c r="O40" s="21"/>
      <c r="P40" s="21"/>
      <c r="Q40" s="15">
        <f t="shared" si="0"/>
        <v>9.817172</v>
      </c>
      <c r="R40" s="15"/>
      <c r="S40" s="15">
        <v>9</v>
      </c>
      <c r="T40" s="21"/>
      <c r="U40" s="21">
        <v>0.817172</v>
      </c>
      <c r="V40" s="21">
        <v>819</v>
      </c>
      <c r="W40" s="21"/>
    </row>
    <row r="41" s="3" customFormat="1" ht="36" customHeight="1" spans="1:23">
      <c r="A41" s="15">
        <v>34</v>
      </c>
      <c r="B41" s="15" t="s">
        <v>34</v>
      </c>
      <c r="C41" s="22" t="s">
        <v>91</v>
      </c>
      <c r="D41" s="22" t="s">
        <v>96</v>
      </c>
      <c r="E41" s="22" t="s">
        <v>97</v>
      </c>
      <c r="F41" s="21" t="s">
        <v>39</v>
      </c>
      <c r="G41" s="21" t="s">
        <v>39</v>
      </c>
      <c r="H41" s="22"/>
      <c r="I41" s="21">
        <v>514</v>
      </c>
      <c r="J41" s="21"/>
      <c r="K41" s="21"/>
      <c r="L41" s="21"/>
      <c r="M41" s="21"/>
      <c r="N41" s="21"/>
      <c r="O41" s="21"/>
      <c r="P41" s="21"/>
      <c r="Q41" s="15">
        <f t="shared" si="0"/>
        <v>9.720801</v>
      </c>
      <c r="R41" s="15"/>
      <c r="S41" s="15">
        <v>9</v>
      </c>
      <c r="T41" s="21"/>
      <c r="U41" s="21">
        <v>0.720801</v>
      </c>
      <c r="V41" s="21">
        <v>325</v>
      </c>
      <c r="W41" s="21"/>
    </row>
    <row r="42" s="3" customFormat="1" ht="36" customHeight="1" spans="1:23">
      <c r="A42" s="15">
        <v>35</v>
      </c>
      <c r="B42" s="15" t="s">
        <v>34</v>
      </c>
      <c r="C42" s="22" t="s">
        <v>98</v>
      </c>
      <c r="D42" s="22" t="s">
        <v>99</v>
      </c>
      <c r="E42" s="22" t="s">
        <v>37</v>
      </c>
      <c r="F42" s="21" t="s">
        <v>39</v>
      </c>
      <c r="G42" s="21" t="s">
        <v>39</v>
      </c>
      <c r="H42" s="21">
        <v>404</v>
      </c>
      <c r="I42" s="21"/>
      <c r="J42" s="21"/>
      <c r="K42" s="21"/>
      <c r="L42" s="21"/>
      <c r="M42" s="21"/>
      <c r="N42" s="21"/>
      <c r="O42" s="21"/>
      <c r="P42" s="21"/>
      <c r="Q42" s="15">
        <f t="shared" si="0"/>
        <v>9.719543</v>
      </c>
      <c r="R42" s="15"/>
      <c r="S42" s="15">
        <v>9</v>
      </c>
      <c r="T42" s="21"/>
      <c r="U42" s="21">
        <v>0.719543</v>
      </c>
      <c r="V42" s="21">
        <v>800</v>
      </c>
      <c r="W42" s="21"/>
    </row>
    <row r="43" s="3" customFormat="1" ht="36" customHeight="1" spans="1:23">
      <c r="A43" s="15">
        <v>36</v>
      </c>
      <c r="B43" s="15" t="s">
        <v>34</v>
      </c>
      <c r="C43" s="22" t="s">
        <v>98</v>
      </c>
      <c r="D43" s="22" t="s">
        <v>100</v>
      </c>
      <c r="E43" s="22" t="s">
        <v>101</v>
      </c>
      <c r="F43" s="21" t="s">
        <v>39</v>
      </c>
      <c r="G43" s="21" t="s">
        <v>39</v>
      </c>
      <c r="H43" s="21"/>
      <c r="I43" s="21"/>
      <c r="J43" s="21">
        <v>50</v>
      </c>
      <c r="K43" s="21"/>
      <c r="L43" s="21"/>
      <c r="M43" s="21"/>
      <c r="N43" s="21"/>
      <c r="O43" s="21"/>
      <c r="P43" s="21"/>
      <c r="Q43" s="15">
        <f t="shared" si="0"/>
        <v>9.562031</v>
      </c>
      <c r="R43" s="15"/>
      <c r="S43" s="15">
        <v>9</v>
      </c>
      <c r="T43" s="21"/>
      <c r="U43" s="21">
        <v>0.562031</v>
      </c>
      <c r="V43" s="21">
        <v>300</v>
      </c>
      <c r="W43" s="21"/>
    </row>
    <row r="44" s="3" customFormat="1" ht="36" customHeight="1" spans="1:23">
      <c r="A44" s="15">
        <v>37</v>
      </c>
      <c r="B44" s="15" t="s">
        <v>34</v>
      </c>
      <c r="C44" s="22" t="s">
        <v>98</v>
      </c>
      <c r="D44" s="22" t="s">
        <v>102</v>
      </c>
      <c r="E44" s="22" t="s">
        <v>37</v>
      </c>
      <c r="F44" s="21" t="s">
        <v>39</v>
      </c>
      <c r="G44" s="21" t="s">
        <v>39</v>
      </c>
      <c r="H44" s="21">
        <v>333</v>
      </c>
      <c r="I44" s="21"/>
      <c r="J44" s="21"/>
      <c r="K44" s="21"/>
      <c r="L44" s="21"/>
      <c r="M44" s="21"/>
      <c r="N44" s="21"/>
      <c r="O44" s="21"/>
      <c r="P44" s="21"/>
      <c r="Q44" s="15">
        <f t="shared" si="0"/>
        <v>9.534266</v>
      </c>
      <c r="R44" s="15"/>
      <c r="S44" s="15">
        <v>8.8</v>
      </c>
      <c r="T44" s="21"/>
      <c r="U44" s="21">
        <v>0.734266</v>
      </c>
      <c r="V44" s="21">
        <v>923</v>
      </c>
      <c r="W44" s="21"/>
    </row>
    <row r="45" s="10" customFormat="1" ht="36" customHeight="1" spans="1:23">
      <c r="A45" s="15">
        <v>38</v>
      </c>
      <c r="B45" s="20" t="s">
        <v>34</v>
      </c>
      <c r="C45" s="22" t="s">
        <v>72</v>
      </c>
      <c r="D45" s="22" t="s">
        <v>103</v>
      </c>
      <c r="E45" s="22" t="s">
        <v>104</v>
      </c>
      <c r="F45" s="15" t="s">
        <v>39</v>
      </c>
      <c r="G45" s="15" t="s">
        <v>39</v>
      </c>
      <c r="H45" s="24">
        <v>400</v>
      </c>
      <c r="I45" s="22"/>
      <c r="J45" s="22"/>
      <c r="K45" s="22"/>
      <c r="L45" s="22"/>
      <c r="M45" s="22"/>
      <c r="N45" s="22"/>
      <c r="O45" s="22"/>
      <c r="P45" s="22"/>
      <c r="Q45" s="20">
        <f t="shared" si="0"/>
        <v>9.311154</v>
      </c>
      <c r="R45" s="20"/>
      <c r="S45" s="20">
        <v>9</v>
      </c>
      <c r="T45" s="22">
        <v>0</v>
      </c>
      <c r="U45" s="22">
        <v>0.311153999999999</v>
      </c>
      <c r="V45" s="22">
        <v>200</v>
      </c>
      <c r="W45" s="22"/>
    </row>
    <row r="46" s="10" customFormat="1" ht="36" customHeight="1" spans="1:23">
      <c r="A46" s="15">
        <v>39</v>
      </c>
      <c r="B46" s="20" t="s">
        <v>34</v>
      </c>
      <c r="C46" s="22" t="s">
        <v>72</v>
      </c>
      <c r="D46" s="22" t="s">
        <v>105</v>
      </c>
      <c r="E46" s="22" t="s">
        <v>106</v>
      </c>
      <c r="F46" s="15" t="s">
        <v>39</v>
      </c>
      <c r="G46" s="15" t="s">
        <v>39</v>
      </c>
      <c r="H46" s="24">
        <v>500</v>
      </c>
      <c r="I46" s="22"/>
      <c r="J46" s="22"/>
      <c r="K46" s="22"/>
      <c r="L46" s="22"/>
      <c r="M46" s="22"/>
      <c r="N46" s="22"/>
      <c r="O46" s="22"/>
      <c r="P46" s="22"/>
      <c r="Q46" s="20">
        <f t="shared" si="0"/>
        <v>9.207865</v>
      </c>
      <c r="R46" s="20"/>
      <c r="S46" s="20">
        <v>8.7</v>
      </c>
      <c r="T46" s="22">
        <v>0</v>
      </c>
      <c r="U46" s="22">
        <v>0.507864999999999</v>
      </c>
      <c r="V46" s="22">
        <v>540</v>
      </c>
      <c r="W46" s="22"/>
    </row>
    <row r="47" s="10" customFormat="1" ht="36" customHeight="1" spans="1:23">
      <c r="A47" s="15">
        <v>40</v>
      </c>
      <c r="B47" s="15" t="s">
        <v>34</v>
      </c>
      <c r="C47" s="22" t="s">
        <v>98</v>
      </c>
      <c r="D47" s="22" t="s">
        <v>107</v>
      </c>
      <c r="E47" s="22" t="s">
        <v>108</v>
      </c>
      <c r="F47" s="21" t="s">
        <v>39</v>
      </c>
      <c r="G47" s="21" t="s">
        <v>39</v>
      </c>
      <c r="H47" s="21"/>
      <c r="I47" s="21"/>
      <c r="J47" s="21">
        <v>80</v>
      </c>
      <c r="K47" s="21"/>
      <c r="L47" s="21"/>
      <c r="M47" s="21"/>
      <c r="N47" s="21"/>
      <c r="O47" s="21"/>
      <c r="P47" s="21"/>
      <c r="Q47" s="15">
        <f t="shared" si="0"/>
        <v>9.109686</v>
      </c>
      <c r="R47" s="15"/>
      <c r="S47" s="15">
        <v>8.7</v>
      </c>
      <c r="T47" s="21"/>
      <c r="U47" s="21">
        <v>0.409686</v>
      </c>
      <c r="V47" s="21">
        <v>1200</v>
      </c>
      <c r="W47" s="21"/>
    </row>
    <row r="48" s="10" customFormat="1" ht="36" customHeight="1" spans="1:23">
      <c r="A48" s="15">
        <v>41</v>
      </c>
      <c r="B48" s="20" t="s">
        <v>34</v>
      </c>
      <c r="C48" s="22" t="s">
        <v>72</v>
      </c>
      <c r="D48" s="22" t="s">
        <v>109</v>
      </c>
      <c r="E48" s="22" t="s">
        <v>106</v>
      </c>
      <c r="F48" s="15" t="s">
        <v>39</v>
      </c>
      <c r="G48" s="15" t="s">
        <v>39</v>
      </c>
      <c r="H48" s="22">
        <v>510</v>
      </c>
      <c r="I48" s="22"/>
      <c r="J48" s="22"/>
      <c r="K48" s="22"/>
      <c r="L48" s="22"/>
      <c r="M48" s="22"/>
      <c r="N48" s="22"/>
      <c r="O48" s="22"/>
      <c r="P48" s="22"/>
      <c r="Q48" s="20">
        <f t="shared" si="0"/>
        <v>9.074631</v>
      </c>
      <c r="R48" s="20"/>
      <c r="S48" s="20">
        <v>8.7</v>
      </c>
      <c r="T48" s="22">
        <v>0</v>
      </c>
      <c r="U48" s="22">
        <v>0.374631</v>
      </c>
      <c r="V48" s="22">
        <v>450</v>
      </c>
      <c r="W48" s="22"/>
    </row>
    <row r="49" s="10" customFormat="1" ht="36" customHeight="1" spans="1:23">
      <c r="A49" s="15">
        <v>42</v>
      </c>
      <c r="B49" s="20" t="s">
        <v>34</v>
      </c>
      <c r="C49" s="22" t="s">
        <v>72</v>
      </c>
      <c r="D49" s="22" t="s">
        <v>110</v>
      </c>
      <c r="E49" s="22" t="s">
        <v>106</v>
      </c>
      <c r="F49" s="15" t="s">
        <v>39</v>
      </c>
      <c r="G49" s="15" t="s">
        <v>39</v>
      </c>
      <c r="H49" s="22">
        <v>510</v>
      </c>
      <c r="I49" s="22"/>
      <c r="J49" s="22"/>
      <c r="K49" s="22"/>
      <c r="L49" s="22"/>
      <c r="M49" s="22"/>
      <c r="N49" s="22"/>
      <c r="O49" s="22"/>
      <c r="P49" s="22"/>
      <c r="Q49" s="20">
        <f t="shared" si="0"/>
        <v>9.022092</v>
      </c>
      <c r="R49" s="20"/>
      <c r="S49" s="20">
        <v>8.7</v>
      </c>
      <c r="T49" s="22">
        <v>0</v>
      </c>
      <c r="U49" s="22">
        <v>0.322092</v>
      </c>
      <c r="V49" s="22">
        <v>440</v>
      </c>
      <c r="W49" s="22"/>
    </row>
    <row r="50" s="6" customFormat="1" ht="36" customHeight="1" spans="1:23">
      <c r="A50" s="15">
        <v>43</v>
      </c>
      <c r="B50" s="21" t="s">
        <v>34</v>
      </c>
      <c r="C50" s="22" t="s">
        <v>59</v>
      </c>
      <c r="D50" s="22" t="s">
        <v>111</v>
      </c>
      <c r="E50" s="22" t="s">
        <v>61</v>
      </c>
      <c r="F50" s="21" t="s">
        <v>39</v>
      </c>
      <c r="G50" s="21" t="s">
        <v>39</v>
      </c>
      <c r="H50" s="21">
        <v>246</v>
      </c>
      <c r="I50" s="21"/>
      <c r="J50" s="21"/>
      <c r="K50" s="21"/>
      <c r="L50" s="21"/>
      <c r="M50" s="21"/>
      <c r="N50" s="21"/>
      <c r="O50" s="21"/>
      <c r="P50" s="21"/>
      <c r="Q50" s="15">
        <f t="shared" si="0"/>
        <v>8.375</v>
      </c>
      <c r="R50" s="15">
        <v>8</v>
      </c>
      <c r="S50" s="29"/>
      <c r="T50" s="21"/>
      <c r="U50" s="31">
        <v>0.375</v>
      </c>
      <c r="V50" s="21">
        <v>828</v>
      </c>
      <c r="W50" s="21"/>
    </row>
    <row r="51" s="6" customFormat="1" ht="36" customHeight="1" spans="1:23">
      <c r="A51" s="15">
        <v>44</v>
      </c>
      <c r="B51" s="15" t="s">
        <v>34</v>
      </c>
      <c r="C51" s="22" t="s">
        <v>98</v>
      </c>
      <c r="D51" s="22" t="s">
        <v>112</v>
      </c>
      <c r="E51" s="22" t="s">
        <v>37</v>
      </c>
      <c r="F51" s="21" t="s">
        <v>39</v>
      </c>
      <c r="G51" s="21" t="s">
        <v>39</v>
      </c>
      <c r="H51" s="21">
        <v>380</v>
      </c>
      <c r="I51" s="21"/>
      <c r="J51" s="21"/>
      <c r="K51" s="21"/>
      <c r="L51" s="21"/>
      <c r="M51" s="21"/>
      <c r="N51" s="21"/>
      <c r="O51" s="21"/>
      <c r="P51" s="21"/>
      <c r="Q51" s="15">
        <f t="shared" si="0"/>
        <v>9.088188</v>
      </c>
      <c r="R51" s="15"/>
      <c r="S51" s="15">
        <v>8.5</v>
      </c>
      <c r="T51" s="21"/>
      <c r="U51" s="21">
        <v>0.588188</v>
      </c>
      <c r="V51" s="21">
        <v>700</v>
      </c>
      <c r="W51" s="21"/>
    </row>
    <row r="52" s="6" customFormat="1" ht="36" customHeight="1" spans="1:23">
      <c r="A52" s="15">
        <v>45</v>
      </c>
      <c r="B52" s="15" t="s">
        <v>34</v>
      </c>
      <c r="C52" s="20" t="s">
        <v>69</v>
      </c>
      <c r="D52" s="20" t="s">
        <v>113</v>
      </c>
      <c r="E52" s="20" t="s">
        <v>64</v>
      </c>
      <c r="F52" s="15" t="s">
        <v>39</v>
      </c>
      <c r="G52" s="15" t="s">
        <v>39</v>
      </c>
      <c r="H52" s="15">
        <v>290</v>
      </c>
      <c r="I52" s="15"/>
      <c r="J52" s="15"/>
      <c r="K52" s="15"/>
      <c r="L52" s="15"/>
      <c r="M52" s="15"/>
      <c r="N52" s="15"/>
      <c r="O52" s="15"/>
      <c r="P52" s="15"/>
      <c r="Q52" s="15">
        <f t="shared" si="0"/>
        <v>8.757767</v>
      </c>
      <c r="R52" s="15">
        <v>8</v>
      </c>
      <c r="S52" s="30"/>
      <c r="T52" s="15"/>
      <c r="U52" s="15">
        <v>0.757767</v>
      </c>
      <c r="V52" s="15">
        <v>536</v>
      </c>
      <c r="W52" s="15"/>
    </row>
    <row r="53" s="6" customFormat="1" ht="36" customHeight="1" spans="1:23">
      <c r="A53" s="15">
        <v>46</v>
      </c>
      <c r="B53" s="15" t="s">
        <v>34</v>
      </c>
      <c r="C53" s="20" t="s">
        <v>57</v>
      </c>
      <c r="D53" s="20" t="s">
        <v>114</v>
      </c>
      <c r="E53" s="20" t="s">
        <v>37</v>
      </c>
      <c r="F53" s="15" t="s">
        <v>39</v>
      </c>
      <c r="G53" s="15" t="s">
        <v>39</v>
      </c>
      <c r="H53" s="15">
        <v>160</v>
      </c>
      <c r="I53" s="15"/>
      <c r="J53" s="15"/>
      <c r="K53" s="15"/>
      <c r="L53" s="15"/>
      <c r="M53" s="15"/>
      <c r="N53" s="15"/>
      <c r="O53" s="15"/>
      <c r="P53" s="15"/>
      <c r="Q53" s="15">
        <f t="shared" si="0"/>
        <v>8.347</v>
      </c>
      <c r="R53" s="15"/>
      <c r="S53" s="15">
        <v>8</v>
      </c>
      <c r="T53" s="15"/>
      <c r="U53" s="15">
        <v>0.347</v>
      </c>
      <c r="V53" s="15">
        <v>358</v>
      </c>
      <c r="W53" s="15"/>
    </row>
    <row r="54" s="6" customFormat="1" ht="36" customHeight="1" spans="1:23">
      <c r="A54" s="15">
        <v>47</v>
      </c>
      <c r="B54" s="15" t="s">
        <v>34</v>
      </c>
      <c r="C54" s="22" t="s">
        <v>98</v>
      </c>
      <c r="D54" s="22" t="s">
        <v>115</v>
      </c>
      <c r="E54" s="22" t="s">
        <v>37</v>
      </c>
      <c r="F54" s="21" t="s">
        <v>39</v>
      </c>
      <c r="G54" s="21" t="s">
        <v>39</v>
      </c>
      <c r="H54" s="21">
        <v>293</v>
      </c>
      <c r="I54" s="21"/>
      <c r="J54" s="21"/>
      <c r="K54" s="21"/>
      <c r="L54" s="21"/>
      <c r="M54" s="21"/>
      <c r="N54" s="21"/>
      <c r="O54" s="21"/>
      <c r="P54" s="21"/>
      <c r="Q54" s="15">
        <f t="shared" si="0"/>
        <v>8.324948</v>
      </c>
      <c r="R54" s="15"/>
      <c r="S54" s="15">
        <v>8</v>
      </c>
      <c r="T54" s="21"/>
      <c r="U54" s="21">
        <v>0.324948</v>
      </c>
      <c r="V54" s="21">
        <v>400</v>
      </c>
      <c r="W54" s="21"/>
    </row>
    <row r="55" s="6" customFormat="1" ht="36" customHeight="1" spans="1:23">
      <c r="A55" s="15">
        <v>48</v>
      </c>
      <c r="B55" s="21" t="s">
        <v>34</v>
      </c>
      <c r="C55" s="22" t="s">
        <v>59</v>
      </c>
      <c r="D55" s="22" t="s">
        <v>116</v>
      </c>
      <c r="E55" s="22" t="s">
        <v>90</v>
      </c>
      <c r="F55" s="21" t="s">
        <v>39</v>
      </c>
      <c r="G55" s="21" t="s">
        <v>39</v>
      </c>
      <c r="H55" s="21"/>
      <c r="I55" s="21"/>
      <c r="J55" s="21">
        <v>46</v>
      </c>
      <c r="K55" s="21"/>
      <c r="L55" s="21"/>
      <c r="M55" s="21"/>
      <c r="N55" s="21"/>
      <c r="O55" s="21"/>
      <c r="P55" s="21"/>
      <c r="Q55" s="15">
        <f t="shared" si="0"/>
        <v>8.1865</v>
      </c>
      <c r="R55" s="15">
        <v>8</v>
      </c>
      <c r="S55" s="29"/>
      <c r="T55" s="21"/>
      <c r="U55" s="21">
        <v>0.1865</v>
      </c>
      <c r="V55" s="21">
        <v>453</v>
      </c>
      <c r="W55" s="21"/>
    </row>
    <row r="56" s="6" customFormat="1" ht="36" customHeight="1" spans="1:23">
      <c r="A56" s="15">
        <v>49</v>
      </c>
      <c r="B56" s="23" t="s">
        <v>34</v>
      </c>
      <c r="C56" s="23" t="s">
        <v>62</v>
      </c>
      <c r="D56" s="23" t="s">
        <v>117</v>
      </c>
      <c r="E56" s="23" t="s">
        <v>118</v>
      </c>
      <c r="F56" s="23" t="s">
        <v>39</v>
      </c>
      <c r="G56" s="23" t="s">
        <v>39</v>
      </c>
      <c r="H56" s="23"/>
      <c r="I56" s="23">
        <v>150</v>
      </c>
      <c r="J56" s="23"/>
      <c r="K56" s="23"/>
      <c r="L56" s="23"/>
      <c r="M56" s="23"/>
      <c r="N56" s="23"/>
      <c r="O56" s="23"/>
      <c r="P56" s="23"/>
      <c r="Q56" s="23">
        <f t="shared" si="0"/>
        <v>6.913363</v>
      </c>
      <c r="R56" s="23"/>
      <c r="S56" s="23">
        <v>6</v>
      </c>
      <c r="T56" s="23"/>
      <c r="U56" s="23">
        <v>0.913363</v>
      </c>
      <c r="V56" s="23">
        <v>933</v>
      </c>
      <c r="W56" s="23"/>
    </row>
    <row r="57" s="6" customFormat="1" ht="36" customHeight="1" spans="1:23">
      <c r="A57" s="15">
        <v>50</v>
      </c>
      <c r="B57" s="23" t="s">
        <v>34</v>
      </c>
      <c r="C57" s="23" t="s">
        <v>62</v>
      </c>
      <c r="D57" s="23" t="s">
        <v>119</v>
      </c>
      <c r="E57" s="23" t="s">
        <v>120</v>
      </c>
      <c r="F57" s="23" t="s">
        <v>39</v>
      </c>
      <c r="G57" s="23" t="s">
        <v>39</v>
      </c>
      <c r="H57" s="23"/>
      <c r="I57" s="23"/>
      <c r="J57" s="23">
        <v>65</v>
      </c>
      <c r="K57" s="23"/>
      <c r="L57" s="23"/>
      <c r="M57" s="23"/>
      <c r="N57" s="23"/>
      <c r="O57" s="23"/>
      <c r="P57" s="23"/>
      <c r="Q57" s="23">
        <f t="shared" si="0"/>
        <v>6.971159</v>
      </c>
      <c r="R57" s="23"/>
      <c r="S57" s="23">
        <v>6</v>
      </c>
      <c r="T57" s="23"/>
      <c r="U57" s="23">
        <v>0.971159</v>
      </c>
      <c r="V57" s="23">
        <v>1106</v>
      </c>
      <c r="W57" s="23"/>
    </row>
    <row r="58" s="6" customFormat="1" ht="36" customHeight="1" spans="1:23">
      <c r="A58" s="15">
        <v>51</v>
      </c>
      <c r="B58" s="15" t="s">
        <v>34</v>
      </c>
      <c r="C58" s="22" t="s">
        <v>98</v>
      </c>
      <c r="D58" s="22" t="s">
        <v>121</v>
      </c>
      <c r="E58" s="22" t="s">
        <v>37</v>
      </c>
      <c r="F58" s="21" t="s">
        <v>39</v>
      </c>
      <c r="G58" s="21" t="s">
        <v>39</v>
      </c>
      <c r="H58" s="21">
        <v>205</v>
      </c>
      <c r="I58" s="21"/>
      <c r="J58" s="21"/>
      <c r="K58" s="21"/>
      <c r="L58" s="21"/>
      <c r="M58" s="21"/>
      <c r="N58" s="21"/>
      <c r="O58" s="21"/>
      <c r="P58" s="21"/>
      <c r="Q58" s="15">
        <f t="shared" si="0"/>
        <v>6.283975</v>
      </c>
      <c r="R58" s="15"/>
      <c r="S58" s="15">
        <v>6</v>
      </c>
      <c r="T58" s="21"/>
      <c r="U58" s="21">
        <v>0.283975</v>
      </c>
      <c r="V58" s="21">
        <v>40</v>
      </c>
      <c r="W58" s="21"/>
    </row>
    <row r="59" s="6" customFormat="1" ht="36" customHeight="1" spans="1:23">
      <c r="A59" s="15">
        <v>52</v>
      </c>
      <c r="B59" s="15" t="s">
        <v>34</v>
      </c>
      <c r="C59" s="20" t="s">
        <v>69</v>
      </c>
      <c r="D59" s="20" t="s">
        <v>122</v>
      </c>
      <c r="E59" s="20" t="s">
        <v>123</v>
      </c>
      <c r="F59" s="15" t="s">
        <v>39</v>
      </c>
      <c r="G59" s="15" t="s">
        <v>39</v>
      </c>
      <c r="H59" s="15"/>
      <c r="I59" s="15"/>
      <c r="J59" s="15">
        <v>29</v>
      </c>
      <c r="K59" s="15"/>
      <c r="L59" s="15"/>
      <c r="M59" s="15"/>
      <c r="N59" s="15"/>
      <c r="O59" s="15"/>
      <c r="P59" s="15"/>
      <c r="Q59" s="15">
        <f t="shared" si="0"/>
        <v>5.454888</v>
      </c>
      <c r="R59" s="15">
        <v>5</v>
      </c>
      <c r="S59" s="30"/>
      <c r="T59" s="15"/>
      <c r="U59" s="15">
        <v>0.454888</v>
      </c>
      <c r="V59" s="15">
        <v>733</v>
      </c>
      <c r="W59" s="15"/>
    </row>
    <row r="60" s="6" customFormat="1" ht="36" customHeight="1" spans="1:23">
      <c r="A60" s="15">
        <v>53</v>
      </c>
      <c r="B60" s="21" t="s">
        <v>34</v>
      </c>
      <c r="C60" s="22" t="s">
        <v>59</v>
      </c>
      <c r="D60" s="22" t="s">
        <v>124</v>
      </c>
      <c r="E60" s="22" t="s">
        <v>90</v>
      </c>
      <c r="F60" s="21" t="s">
        <v>39</v>
      </c>
      <c r="G60" s="21" t="s">
        <v>39</v>
      </c>
      <c r="H60" s="21"/>
      <c r="I60" s="21"/>
      <c r="J60" s="21">
        <v>22</v>
      </c>
      <c r="K60" s="21"/>
      <c r="L60" s="21"/>
      <c r="M60" s="21"/>
      <c r="N60" s="21"/>
      <c r="O60" s="21"/>
      <c r="P60" s="21"/>
      <c r="Q60" s="15">
        <f t="shared" si="0"/>
        <v>4.06</v>
      </c>
      <c r="R60" s="15">
        <v>4</v>
      </c>
      <c r="S60" s="29"/>
      <c r="T60" s="21"/>
      <c r="U60" s="21">
        <v>0.06</v>
      </c>
      <c r="V60" s="21">
        <v>176</v>
      </c>
      <c r="W60" s="21"/>
    </row>
    <row r="61" ht="36" customHeight="1" spans="1:23">
      <c r="A61" s="25"/>
      <c r="B61" s="25" t="s">
        <v>24</v>
      </c>
      <c r="C61" s="25"/>
      <c r="D61" s="25"/>
      <c r="E61" s="25"/>
      <c r="F61" s="25"/>
      <c r="G61" s="25"/>
      <c r="H61" s="25">
        <f>SUM(H8:H60)</f>
        <v>23609.88</v>
      </c>
      <c r="I61" s="25">
        <f t="shared" ref="I61:V61" si="1">SUM(I8:I60)</f>
        <v>1786</v>
      </c>
      <c r="J61" s="25">
        <f t="shared" si="1"/>
        <v>407</v>
      </c>
      <c r="K61" s="25">
        <f t="shared" si="1"/>
        <v>1</v>
      </c>
      <c r="L61" s="25">
        <f t="shared" si="1"/>
        <v>0</v>
      </c>
      <c r="M61" s="25">
        <f t="shared" si="1"/>
        <v>0</v>
      </c>
      <c r="N61" s="25">
        <f t="shared" si="1"/>
        <v>0</v>
      </c>
      <c r="O61" s="25">
        <f t="shared" si="1"/>
        <v>0</v>
      </c>
      <c r="P61" s="25">
        <f t="shared" si="1"/>
        <v>0</v>
      </c>
      <c r="Q61" s="25">
        <f t="shared" si="1"/>
        <v>963.4418</v>
      </c>
      <c r="R61" s="25">
        <f t="shared" si="1"/>
        <v>548</v>
      </c>
      <c r="S61" s="25">
        <f t="shared" si="1"/>
        <v>330</v>
      </c>
      <c r="T61" s="25">
        <f t="shared" si="1"/>
        <v>0</v>
      </c>
      <c r="U61" s="25">
        <f t="shared" si="1"/>
        <v>85.4418</v>
      </c>
      <c r="V61" s="25">
        <f t="shared" si="1"/>
        <v>70114</v>
      </c>
      <c r="W61" s="25"/>
    </row>
    <row r="62" ht="62.1" customHeight="1" spans="1:23">
      <c r="A62" s="26" t="s">
        <v>125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</row>
  </sheetData>
  <sortState ref="A8:AC60">
    <sortCondition ref="Q8:Q60" descending="1"/>
  </sortState>
  <mergeCells count="20">
    <mergeCell ref="A2:V2"/>
    <mergeCell ref="H4:P4"/>
    <mergeCell ref="H5:K5"/>
    <mergeCell ref="L5:P5"/>
    <mergeCell ref="A62:W62"/>
    <mergeCell ref="A4:A7"/>
    <mergeCell ref="B4:B7"/>
    <mergeCell ref="C4:C7"/>
    <mergeCell ref="D4:D7"/>
    <mergeCell ref="E4:E7"/>
    <mergeCell ref="F4:F6"/>
    <mergeCell ref="G4:G6"/>
    <mergeCell ref="Q6:Q7"/>
    <mergeCell ref="R6:R7"/>
    <mergeCell ref="S6:S7"/>
    <mergeCell ref="T6:T7"/>
    <mergeCell ref="U6:U7"/>
    <mergeCell ref="V4:V7"/>
    <mergeCell ref="W4:W7"/>
    <mergeCell ref="Q4:U5"/>
  </mergeCells>
  <printOptions horizontalCentered="1"/>
  <pageMargins left="0.751388888888889" right="0.751388888888889" top="1" bottom="1" header="0.5" footer="0.5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沙河市2023年农村公益事业建设财政奖补项目备案表（预算）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2024-08-05T04:59:14Z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8698B899A2E24358B7C719403A5862D6_12</vt:lpwstr>
  </property>
</Properties>
</file>